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龙岩市本级财政投资建设项目缺项材料选用定价审批表" sheetId="5" r:id="rId1"/>
  </sheets>
  <definedNames>
    <definedName name="_xlnm.Print_Area" localSheetId="0">龙岩市本级财政投资建设项目缺项材料选用定价审批表!$A$1:$M$28</definedName>
    <definedName name="_xlnm.Print_Titles" localSheetId="0">龙岩市本级财政投资建设项目缺项材料选用定价审批表!$1:$6</definedName>
  </definedNames>
  <calcPr calcId="144525"/>
</workbook>
</file>

<file path=xl/sharedStrings.xml><?xml version="1.0" encoding="utf-8"?>
<sst xmlns="http://schemas.openxmlformats.org/spreadsheetml/2006/main" count="91" uniqueCount="72">
  <si>
    <t>龙岩市本级财政投资建设项目缺项材料选用定价审批表</t>
  </si>
  <si>
    <t>项目   基本   情况</t>
  </si>
  <si>
    <t>立项批复项目名称</t>
  </si>
  <si>
    <t>龙岩市工业东路延伸段工程 
第Ⅱ标段（K0+880-K1+367.553）</t>
  </si>
  <si>
    <t>立项批复文号</t>
  </si>
  <si>
    <t>龙发改审批【2015】97号</t>
  </si>
  <si>
    <t>项目单位</t>
  </si>
  <si>
    <t>福建省龙岩市城市建设投资发展有限公司</t>
  </si>
  <si>
    <t>项目主管部门</t>
  </si>
  <si>
    <t>龙岩市住房和城乡建设局</t>
  </si>
  <si>
    <t>选用   定价   情况</t>
  </si>
  <si>
    <t>序号</t>
  </si>
  <si>
    <t>材料名称</t>
  </si>
  <si>
    <t>主要规格参数</t>
  </si>
  <si>
    <t>单位</t>
  </si>
  <si>
    <t>数量</t>
  </si>
  <si>
    <t>编制单位采纳，不含税综合单价（元）</t>
  </si>
  <si>
    <t>合计（元）</t>
  </si>
  <si>
    <t>单价来源（三家及以上询价单位名称、联系电话、报价情况或其他参考单价依据）</t>
  </si>
  <si>
    <t>编制单位建议单价</t>
  </si>
  <si>
    <t>其它项目参考单价</t>
  </si>
  <si>
    <t>项目单位选定小组意见，不含税综合单价（元）</t>
  </si>
  <si>
    <t>备注</t>
  </si>
  <si>
    <t>等高双臂路灯（杆高11米+11米）</t>
  </si>
  <si>
    <t>根</t>
  </si>
  <si>
    <t>王经理13511738869，扬州骏晟5064元/根；杨经理18019897525，扬州闰美5270元/根；王经理18065236260，扬州优孚5574元/根</t>
  </si>
  <si>
    <t>按11元/kg计算</t>
  </si>
  <si>
    <t>LED灯具，200W</t>
  </si>
  <si>
    <t>套</t>
  </si>
  <si>
    <t>郭经理13382728289，江苏一灯3380元/套；黄经理18826020097，深圳企智3640元/套；陈经理18633449576，深圳新馨4160元/套</t>
  </si>
  <si>
    <t>按12元/W计取</t>
  </si>
  <si>
    <t>铜芯电力电缆</t>
  </si>
  <si>
    <t xml:space="preserve"> YJV-0.6/1KV-5*25</t>
  </si>
  <si>
    <t>米</t>
  </si>
  <si>
    <t>叶经理13911325866，北京百正80.21元/米；徐理13850611899，福建伽南73.52元/米；陈经理13983998288，重庆长河85元/米</t>
  </si>
  <si>
    <t>按最低报价计取</t>
  </si>
  <si>
    <t>球墨铸铁管（排水）(T型,胶圈接口)</t>
  </si>
  <si>
    <t>DN600，T型</t>
  </si>
  <si>
    <t>欧阳13507518123，龙岩市欧阳建材贸易有限公司588元/米；付经理15860751730，新兴铸管716.93元/米</t>
  </si>
  <si>
    <t>按10月份新兴品牌价*80%计取</t>
  </si>
  <si>
    <t>DN300，T型</t>
  </si>
  <si>
    <t>欧阳13507518123，龙岩市欧阳建材贸易有限公司216元/米；付经理15860751730，新兴铸管股份有限公司厦门销售分公司257.88元/米</t>
  </si>
  <si>
    <t>重型联体式球墨铸铁雨水篦</t>
  </si>
  <si>
    <t>750*450</t>
  </si>
  <si>
    <t>陈先生13705002072，福建南铸业管业科技有限公司524元/套；韩先生15395918896福建闽睿市政工程设备有限公司420元/套；陈经理18960886190福建南平市永盛市政工程设备有限公司455元/套</t>
  </si>
  <si>
    <t>参考招标人“浮东路（乘风路~东环路）道路工程（K0+000～K1+072.05标段)”定价单价 327.43元/套</t>
  </si>
  <si>
    <t>按“其它项目参考单价”计取</t>
  </si>
  <si>
    <t>联体防盗重型QT500-7球墨铸铁双层井盖,内层采用φ692*30轻型树脂井盖</t>
  </si>
  <si>
    <t>φ700</t>
  </si>
  <si>
    <t>陈先生13705002072，福建南铸业管业科技有限公司1025元/套；韩先生15395918896福建闽睿市政工程设备有限公司870元/套；陈经理18960886190福建南平市永盛市政工程设备有限公司890元/套</t>
  </si>
  <si>
    <t>参考招标人“浮东路（乘风路~东环路）道路工程（K0+000～K1+072.05标段)”定价单价 750元/套</t>
  </si>
  <si>
    <t xml:space="preserve">改性聚丙烯导管 MPP管 </t>
  </si>
  <si>
    <t>内径DN150*壁厚12</t>
  </si>
  <si>
    <t>刘总13859515109,江西江雄管道有限公司143.3元/米；田经理13313927658，福建省格上新型建材有限公司139.8元/米；洪总13860654231，福建和塑管业科技有限公司157元/米</t>
  </si>
  <si>
    <t>参考招标人“数字经济产业园紫阳片区10千伏杆线迁移工程（缆化管网部分）”定价单价82.99元/米</t>
  </si>
  <si>
    <t>内径DN100*壁厚9</t>
  </si>
  <si>
    <t>刘总13859515109,江西江雄管道有限公司67.6元/米；田经理13313927658，福建省格上新型建材有限公司71元/米；洪总13860654231，福建和塑管业科技有限公司63元/米</t>
  </si>
  <si>
    <t>参考招标人“数字经济产业园紫阳片区10千伏杆线迁移工程（缆化管网部分）”定价单价 42.52元/米</t>
  </si>
  <si>
    <t>重型球墨铸铁井盖井座 (带防盗设施)电力专用</t>
  </si>
  <si>
    <t>1500*750</t>
  </si>
  <si>
    <t>陈先生13705002072，福建南铸业管业科技有限公司2280元/套；韩先生15395918896福建闽睿市政工程设备有限公司2230元/套；陈经理18960886190福建南平市永盛市政工程设备有限公司2450元/套</t>
  </si>
  <si>
    <t>参考招标人“浮东路（乘风路~东环路）道路工程（K0+000～K1+072.05标段)”定价单价 2035元/套</t>
  </si>
  <si>
    <t>塑钢爬梯</t>
  </si>
  <si>
    <t>步</t>
  </si>
  <si>
    <t>参考龙岩市内部信息第1期价格</t>
  </si>
  <si>
    <t>铁件热镀锌处理（税前综合单价）</t>
  </si>
  <si>
    <t>t</t>
  </si>
  <si>
    <t>Ⅳ级反光膜（含文字）</t>
  </si>
  <si>
    <t>m2</t>
  </si>
  <si>
    <t>签署意见</t>
  </si>
  <si>
    <t>（内容可另附页）
                                                      单位负责人：（签字、加盖单位公章）
                                                                                        年      月      日</t>
  </si>
  <si>
    <t>注：不执行工程造价管理机构发布工程造价信息的建筑材料可只提供必要性和技术性认证。</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</si>
</sst>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
  </numFmts>
  <fonts count="29">
    <font>
      <sz val="11"/>
      <color theme="1"/>
      <name val="宋体"/>
      <charset val="134"/>
      <scheme val="minor"/>
    </font>
    <font>
      <sz val="9"/>
      <name val="宋体"/>
      <charset val="134"/>
    </font>
    <font>
      <sz val="11"/>
      <name val="宋体"/>
      <charset val="134"/>
    </font>
    <font>
      <sz val="11"/>
      <color theme="1"/>
      <name val="宋体"/>
      <charset val="134"/>
    </font>
    <font>
      <sz val="18"/>
      <name val="宋体"/>
      <charset val="134"/>
    </font>
    <font>
      <sz val="18"/>
      <color rgb="FFFF0000"/>
      <name val="宋体"/>
      <charset val="134"/>
    </font>
    <font>
      <sz val="9"/>
      <color rgb="FFFF0000"/>
      <name val="宋体"/>
      <charset val="134"/>
    </font>
    <font>
      <sz val="9"/>
      <color theme="1"/>
      <name val="宋体"/>
      <charset val="134"/>
    </font>
    <font>
      <sz val="9"/>
      <color theme="1"/>
      <name val="宋体"/>
      <charset val="134"/>
      <scheme val="minor"/>
    </font>
    <font>
      <sz val="11"/>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5" fillId="2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11"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9" applyNumberFormat="0" applyFill="0" applyAlignment="0" applyProtection="0">
      <alignment vertical="center"/>
    </xf>
    <xf numFmtId="0" fontId="12" fillId="0" borderId="9" applyNumberFormat="0" applyFill="0" applyAlignment="0" applyProtection="0">
      <alignment vertical="center"/>
    </xf>
    <xf numFmtId="0" fontId="18" fillId="22" borderId="0" applyNumberFormat="0" applyBorder="0" applyAlignment="0" applyProtection="0">
      <alignment vertical="center"/>
    </xf>
    <xf numFmtId="0" fontId="15" fillId="0" borderId="13" applyNumberFormat="0" applyFill="0" applyAlignment="0" applyProtection="0">
      <alignment vertical="center"/>
    </xf>
    <xf numFmtId="0" fontId="18" fillId="21" borderId="0" applyNumberFormat="0" applyBorder="0" applyAlignment="0" applyProtection="0">
      <alignment vertical="center"/>
    </xf>
    <xf numFmtId="0" fontId="19" fillId="15" borderId="10" applyNumberFormat="0" applyAlignment="0" applyProtection="0">
      <alignment vertical="center"/>
    </xf>
    <xf numFmtId="0" fontId="28" fillId="15" borderId="14" applyNumberFormat="0" applyAlignment="0" applyProtection="0">
      <alignment vertical="center"/>
    </xf>
    <xf numFmtId="0" fontId="11" fillId="7" borderId="8" applyNumberFormat="0" applyAlignment="0" applyProtection="0">
      <alignment vertical="center"/>
    </xf>
    <xf numFmtId="0" fontId="10" fillId="26" borderId="0" applyNumberFormat="0" applyBorder="0" applyAlignment="0" applyProtection="0">
      <alignment vertical="center"/>
    </xf>
    <xf numFmtId="0" fontId="18" fillId="14" borderId="0" applyNumberFormat="0" applyBorder="0" applyAlignment="0" applyProtection="0">
      <alignment vertical="center"/>
    </xf>
    <xf numFmtId="0" fontId="27" fillId="0" borderId="15" applyNumberFormat="0" applyFill="0" applyAlignment="0" applyProtection="0">
      <alignment vertical="center"/>
    </xf>
    <xf numFmtId="0" fontId="21" fillId="0" borderId="12"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10" fillId="33" borderId="0" applyNumberFormat="0" applyBorder="0" applyAlignment="0" applyProtection="0">
      <alignment vertical="center"/>
    </xf>
    <xf numFmtId="0" fontId="18" fillId="13" borderId="0" applyNumberFormat="0" applyBorder="0" applyAlignment="0" applyProtection="0">
      <alignment vertical="center"/>
    </xf>
    <xf numFmtId="0" fontId="10" fillId="32"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10" fillId="8" borderId="0" applyNumberFormat="0" applyBorder="0" applyAlignment="0" applyProtection="0">
      <alignment vertical="center"/>
    </xf>
    <xf numFmtId="0" fontId="18" fillId="19" borderId="0" applyNumberFormat="0" applyBorder="0" applyAlignment="0" applyProtection="0">
      <alignment vertical="center"/>
    </xf>
  </cellStyleXfs>
  <cellXfs count="30">
    <xf numFmtId="0" fontId="0" fillId="0" borderId="0" xfId="0">
      <alignment vertical="center"/>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shrinkToFit="1"/>
    </xf>
    <xf numFmtId="176" fontId="7" fillId="0" borderId="1" xfId="0" applyNumberFormat="1" applyFont="1" applyFill="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2" fontId="7" fillId="2"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2" xfId="0" applyFont="1" applyFill="1" applyBorder="1" applyAlignment="1">
      <alignment vertical="center" wrapText="1"/>
    </xf>
    <xf numFmtId="0" fontId="9" fillId="0" borderId="2"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view="pageBreakPreview" zoomScaleNormal="100" zoomScaleSheetLayoutView="100" workbookViewId="0">
      <pane xSplit="1" ySplit="6" topLeftCell="B7" activePane="bottomRight" state="frozen"/>
      <selection/>
      <selection pane="topRight"/>
      <selection pane="bottomLeft"/>
      <selection pane="bottomRight" activeCell="K13" sqref="K13"/>
    </sheetView>
  </sheetViews>
  <sheetFormatPr defaultColWidth="9" defaultRowHeight="13.5"/>
  <cols>
    <col min="1" max="1" width="5.55833333333333" style="2" customWidth="1"/>
    <col min="2" max="2" width="4.44166666666667" style="2" customWidth="1"/>
    <col min="3" max="3" width="17.1083333333333" style="3" customWidth="1"/>
    <col min="4" max="4" width="11.1333333333333" style="2" customWidth="1"/>
    <col min="5" max="5" width="6.33333333333333" style="4" customWidth="1"/>
    <col min="6" max="6" width="6.88333333333333" style="4" customWidth="1"/>
    <col min="7" max="7" width="11" style="4" customWidth="1"/>
    <col min="8" max="8" width="9.10833333333333" style="4" customWidth="1"/>
    <col min="9" max="9" width="45.125" style="2" customWidth="1"/>
    <col min="10" max="10" width="9.21666666666667" style="2" customWidth="1"/>
    <col min="11" max="11" width="27.4416666666667" style="2" customWidth="1"/>
    <col min="12" max="12" width="12.1083333333333" style="2" customWidth="1"/>
    <col min="13" max="13" width="12.9416666666667" style="2" customWidth="1"/>
    <col min="14" max="14" width="9" style="2"/>
    <col min="15" max="15" width="12.775" style="2"/>
    <col min="16" max="16384" width="9" style="2"/>
  </cols>
  <sheetData>
    <row r="1" ht="37.2" customHeight="1" spans="1:13">
      <c r="A1" s="5" t="s">
        <v>0</v>
      </c>
      <c r="B1" s="5"/>
      <c r="C1" s="6"/>
      <c r="D1" s="5"/>
      <c r="E1" s="5"/>
      <c r="F1" s="5"/>
      <c r="G1" s="5"/>
      <c r="H1" s="5"/>
      <c r="I1" s="5"/>
      <c r="J1" s="5"/>
      <c r="K1" s="5"/>
      <c r="L1" s="5"/>
      <c r="M1" s="5"/>
    </row>
    <row r="2" s="1" customFormat="1" ht="28.95" customHeight="1" spans="1:13">
      <c r="A2" s="7" t="s">
        <v>1</v>
      </c>
      <c r="B2" s="7" t="s">
        <v>2</v>
      </c>
      <c r="C2" s="8"/>
      <c r="D2" s="7" t="s">
        <v>3</v>
      </c>
      <c r="E2" s="7"/>
      <c r="F2" s="7"/>
      <c r="G2" s="7"/>
      <c r="H2" s="7"/>
      <c r="I2" s="7" t="s">
        <v>4</v>
      </c>
      <c r="J2" s="24" t="s">
        <v>5</v>
      </c>
      <c r="K2" s="25"/>
      <c r="L2" s="7"/>
      <c r="M2" s="7"/>
    </row>
    <row r="3" s="1" customFormat="1" ht="30" customHeight="1" spans="1:13">
      <c r="A3" s="7"/>
      <c r="B3" s="7" t="s">
        <v>6</v>
      </c>
      <c r="C3" s="8"/>
      <c r="D3" s="9" t="s">
        <v>7</v>
      </c>
      <c r="E3" s="9"/>
      <c r="F3" s="9"/>
      <c r="G3" s="9"/>
      <c r="H3" s="9"/>
      <c r="I3" s="7" t="s">
        <v>8</v>
      </c>
      <c r="J3" s="7" t="s">
        <v>9</v>
      </c>
      <c r="K3" s="7"/>
      <c r="L3" s="7"/>
      <c r="M3" s="7"/>
    </row>
    <row r="4" s="1" customFormat="1" ht="25.5" customHeight="1" spans="1:13">
      <c r="A4" s="7" t="s">
        <v>10</v>
      </c>
      <c r="B4" s="7" t="s">
        <v>11</v>
      </c>
      <c r="C4" s="10" t="s">
        <v>12</v>
      </c>
      <c r="D4" s="7" t="s">
        <v>13</v>
      </c>
      <c r="E4" s="7" t="s">
        <v>14</v>
      </c>
      <c r="F4" s="7" t="s">
        <v>15</v>
      </c>
      <c r="G4" s="7" t="s">
        <v>16</v>
      </c>
      <c r="H4" s="7" t="s">
        <v>17</v>
      </c>
      <c r="I4" s="7" t="s">
        <v>18</v>
      </c>
      <c r="J4" s="26" t="s">
        <v>19</v>
      </c>
      <c r="K4" s="26" t="s">
        <v>20</v>
      </c>
      <c r="L4" s="7" t="s">
        <v>21</v>
      </c>
      <c r="M4" s="7" t="s">
        <v>22</v>
      </c>
    </row>
    <row r="5" s="1" customFormat="1" customHeight="1" spans="1:13">
      <c r="A5" s="7"/>
      <c r="B5" s="7"/>
      <c r="C5" s="10"/>
      <c r="D5" s="7"/>
      <c r="E5" s="7"/>
      <c r="F5" s="7"/>
      <c r="G5" s="7"/>
      <c r="H5" s="7"/>
      <c r="I5" s="7"/>
      <c r="J5" s="27"/>
      <c r="K5" s="27"/>
      <c r="L5" s="7"/>
      <c r="M5" s="7"/>
    </row>
    <row r="6" s="1" customFormat="1" ht="6.75" customHeight="1" spans="1:13">
      <c r="A6" s="7"/>
      <c r="B6" s="7"/>
      <c r="C6" s="10"/>
      <c r="D6" s="7"/>
      <c r="E6" s="7"/>
      <c r="F6" s="7"/>
      <c r="G6" s="7"/>
      <c r="H6" s="7"/>
      <c r="I6" s="7"/>
      <c r="J6" s="28"/>
      <c r="K6" s="28"/>
      <c r="L6" s="7"/>
      <c r="M6" s="7"/>
    </row>
    <row r="7" ht="45" customHeight="1" spans="1:13">
      <c r="A7" s="7"/>
      <c r="B7" s="7">
        <v>1</v>
      </c>
      <c r="C7" s="11" t="s">
        <v>23</v>
      </c>
      <c r="D7" s="9"/>
      <c r="E7" s="9" t="s">
        <v>24</v>
      </c>
      <c r="F7" s="9">
        <v>16</v>
      </c>
      <c r="G7" s="9">
        <v>4565</v>
      </c>
      <c r="H7" s="9">
        <f t="shared" ref="H7:H19" si="0">F7*G7</f>
        <v>73040</v>
      </c>
      <c r="I7" s="9" t="s">
        <v>25</v>
      </c>
      <c r="J7" s="9">
        <f t="shared" ref="J7:J9" si="1">G7</f>
        <v>4565</v>
      </c>
      <c r="K7" s="9"/>
      <c r="L7" s="9">
        <v>4565</v>
      </c>
      <c r="M7" s="9" t="s">
        <v>26</v>
      </c>
    </row>
    <row r="8" ht="41.1" customHeight="1" spans="1:13">
      <c r="A8" s="7"/>
      <c r="B8" s="7">
        <v>2</v>
      </c>
      <c r="C8" s="12" t="s">
        <v>27</v>
      </c>
      <c r="D8" s="9"/>
      <c r="E8" s="9" t="s">
        <v>28</v>
      </c>
      <c r="F8" s="9">
        <v>32</v>
      </c>
      <c r="G8" s="9">
        <v>2400</v>
      </c>
      <c r="H8" s="9">
        <f t="shared" si="0"/>
        <v>76800</v>
      </c>
      <c r="I8" s="9" t="s">
        <v>29</v>
      </c>
      <c r="J8" s="9">
        <f t="shared" si="1"/>
        <v>2400</v>
      </c>
      <c r="K8" s="9"/>
      <c r="L8" s="9">
        <v>2400</v>
      </c>
      <c r="M8" s="9" t="s">
        <v>30</v>
      </c>
    </row>
    <row r="9" ht="47.1" customHeight="1" spans="1:13">
      <c r="A9" s="7"/>
      <c r="B9" s="7">
        <v>3</v>
      </c>
      <c r="C9" s="12" t="s">
        <v>31</v>
      </c>
      <c r="D9" s="9" t="s">
        <v>32</v>
      </c>
      <c r="E9" s="9" t="s">
        <v>33</v>
      </c>
      <c r="F9" s="9">
        <v>484</v>
      </c>
      <c r="G9" s="9">
        <v>73.52</v>
      </c>
      <c r="H9" s="9">
        <f t="shared" si="0"/>
        <v>35583.68</v>
      </c>
      <c r="I9" s="9" t="s">
        <v>34</v>
      </c>
      <c r="J9" s="9">
        <f t="shared" si="1"/>
        <v>73.52</v>
      </c>
      <c r="K9" s="9"/>
      <c r="L9" s="9">
        <v>73.52</v>
      </c>
      <c r="M9" s="9" t="s">
        <v>35</v>
      </c>
    </row>
    <row r="10" ht="50.1" customHeight="1" spans="1:13">
      <c r="A10" s="7"/>
      <c r="B10" s="7">
        <v>4</v>
      </c>
      <c r="C10" s="12" t="s">
        <v>36</v>
      </c>
      <c r="D10" s="9" t="s">
        <v>37</v>
      </c>
      <c r="E10" s="9" t="s">
        <v>33</v>
      </c>
      <c r="F10" s="13">
        <v>167</v>
      </c>
      <c r="G10" s="9">
        <f>898.8*0.8</f>
        <v>719.04</v>
      </c>
      <c r="H10" s="9">
        <f t="shared" si="0"/>
        <v>120079.68</v>
      </c>
      <c r="I10" s="9" t="s">
        <v>38</v>
      </c>
      <c r="J10" s="9">
        <f t="shared" ref="J10:J19" si="2">G10</f>
        <v>719.04</v>
      </c>
      <c r="K10" s="9"/>
      <c r="L10" s="9">
        <f>898.8*0.8</f>
        <v>719.04</v>
      </c>
      <c r="M10" s="9" t="s">
        <v>39</v>
      </c>
    </row>
    <row r="11" ht="54" customHeight="1" spans="1:13">
      <c r="A11" s="7"/>
      <c r="B11" s="7">
        <v>5</v>
      </c>
      <c r="C11" s="12" t="s">
        <v>36</v>
      </c>
      <c r="D11" s="9" t="s">
        <v>40</v>
      </c>
      <c r="E11" s="9" t="s">
        <v>33</v>
      </c>
      <c r="F11" s="13">
        <f>664+558</f>
        <v>1222</v>
      </c>
      <c r="G11" s="9">
        <f>347.5*0.8</f>
        <v>278</v>
      </c>
      <c r="H11" s="9">
        <f t="shared" si="0"/>
        <v>339716</v>
      </c>
      <c r="I11" s="9" t="s">
        <v>41</v>
      </c>
      <c r="J11" s="9">
        <f t="shared" si="2"/>
        <v>278</v>
      </c>
      <c r="K11" s="9"/>
      <c r="L11" s="9">
        <f>347.5*0.8</f>
        <v>278</v>
      </c>
      <c r="M11" s="9" t="s">
        <v>39</v>
      </c>
    </row>
    <row r="12" ht="48.9" customHeight="1" spans="1:13">
      <c r="A12" s="7"/>
      <c r="B12" s="7">
        <v>6</v>
      </c>
      <c r="C12" s="11" t="s">
        <v>42</v>
      </c>
      <c r="D12" s="9" t="s">
        <v>43</v>
      </c>
      <c r="E12" s="9" t="s">
        <v>28</v>
      </c>
      <c r="F12" s="9">
        <v>88</v>
      </c>
      <c r="G12" s="9">
        <v>327.43</v>
      </c>
      <c r="H12" s="9">
        <f t="shared" si="0"/>
        <v>28813.84</v>
      </c>
      <c r="I12" s="9" t="s">
        <v>44</v>
      </c>
      <c r="J12" s="9">
        <f t="shared" si="2"/>
        <v>327.43</v>
      </c>
      <c r="K12" s="9" t="s">
        <v>45</v>
      </c>
      <c r="L12" s="9">
        <v>327.43</v>
      </c>
      <c r="M12" s="9" t="s">
        <v>46</v>
      </c>
    </row>
    <row r="13" ht="57.75" customHeight="1" spans="1:13">
      <c r="A13" s="7"/>
      <c r="B13" s="7">
        <v>7</v>
      </c>
      <c r="C13" s="11" t="s">
        <v>47</v>
      </c>
      <c r="D13" s="9" t="s">
        <v>48</v>
      </c>
      <c r="E13" s="9" t="s">
        <v>28</v>
      </c>
      <c r="F13" s="9">
        <v>38</v>
      </c>
      <c r="G13" s="9">
        <v>750</v>
      </c>
      <c r="H13" s="9">
        <f t="shared" si="0"/>
        <v>28500</v>
      </c>
      <c r="I13" s="9" t="s">
        <v>49</v>
      </c>
      <c r="J13" s="9">
        <f t="shared" si="2"/>
        <v>750</v>
      </c>
      <c r="K13" s="9" t="s">
        <v>50</v>
      </c>
      <c r="L13" s="9">
        <v>750</v>
      </c>
      <c r="M13" s="9" t="s">
        <v>46</v>
      </c>
    </row>
    <row r="14" ht="51" customHeight="1" spans="1:13">
      <c r="A14" s="7"/>
      <c r="B14" s="7">
        <v>8</v>
      </c>
      <c r="C14" s="12" t="s">
        <v>51</v>
      </c>
      <c r="D14" s="9" t="s">
        <v>52</v>
      </c>
      <c r="E14" s="11" t="s">
        <v>33</v>
      </c>
      <c r="F14" s="11">
        <v>721</v>
      </c>
      <c r="G14" s="11">
        <v>82.99</v>
      </c>
      <c r="H14" s="11">
        <f t="shared" si="0"/>
        <v>59835.79</v>
      </c>
      <c r="I14" s="9" t="s">
        <v>53</v>
      </c>
      <c r="J14" s="11">
        <f t="shared" si="2"/>
        <v>82.99</v>
      </c>
      <c r="K14" s="9" t="s">
        <v>54</v>
      </c>
      <c r="L14" s="11">
        <v>82.99</v>
      </c>
      <c r="M14" s="9" t="s">
        <v>46</v>
      </c>
    </row>
    <row r="15" ht="48" customHeight="1" spans="1:13">
      <c r="A15" s="7"/>
      <c r="B15" s="7">
        <v>9</v>
      </c>
      <c r="C15" s="12" t="s">
        <v>51</v>
      </c>
      <c r="D15" s="9" t="s">
        <v>55</v>
      </c>
      <c r="E15" s="11" t="s">
        <v>33</v>
      </c>
      <c r="F15" s="11">
        <v>5649.6</v>
      </c>
      <c r="G15" s="11">
        <v>42.52</v>
      </c>
      <c r="H15" s="11">
        <f t="shared" si="0"/>
        <v>240220.992</v>
      </c>
      <c r="I15" s="9" t="s">
        <v>56</v>
      </c>
      <c r="J15" s="11">
        <f t="shared" si="2"/>
        <v>42.52</v>
      </c>
      <c r="K15" s="9" t="s">
        <v>57</v>
      </c>
      <c r="L15" s="11">
        <v>42.52</v>
      </c>
      <c r="M15" s="9" t="s">
        <v>46</v>
      </c>
    </row>
    <row r="16" ht="51" customHeight="1" spans="1:13">
      <c r="A16" s="7"/>
      <c r="B16" s="7">
        <v>10</v>
      </c>
      <c r="C16" s="12" t="s">
        <v>58</v>
      </c>
      <c r="D16" s="9" t="s">
        <v>59</v>
      </c>
      <c r="E16" s="9" t="s">
        <v>28</v>
      </c>
      <c r="F16" s="9">
        <v>11</v>
      </c>
      <c r="G16" s="9">
        <v>2035</v>
      </c>
      <c r="H16" s="9">
        <f t="shared" si="0"/>
        <v>22385</v>
      </c>
      <c r="I16" s="9" t="s">
        <v>60</v>
      </c>
      <c r="J16" s="9">
        <f t="shared" si="2"/>
        <v>2035</v>
      </c>
      <c r="K16" s="9" t="s">
        <v>61</v>
      </c>
      <c r="L16" s="9">
        <v>2035</v>
      </c>
      <c r="M16" s="9" t="s">
        <v>46</v>
      </c>
    </row>
    <row r="17" ht="36" customHeight="1" spans="1:13">
      <c r="A17" s="7"/>
      <c r="B17" s="7">
        <v>11</v>
      </c>
      <c r="C17" s="14" t="s">
        <v>62</v>
      </c>
      <c r="D17" s="14"/>
      <c r="E17" s="9" t="s">
        <v>63</v>
      </c>
      <c r="F17" s="15">
        <v>321</v>
      </c>
      <c r="G17" s="16">
        <v>20</v>
      </c>
      <c r="H17" s="17">
        <f t="shared" si="0"/>
        <v>6420</v>
      </c>
      <c r="I17" s="9"/>
      <c r="J17" s="9">
        <f t="shared" si="2"/>
        <v>20</v>
      </c>
      <c r="K17" s="9" t="s">
        <v>64</v>
      </c>
      <c r="L17" s="16">
        <v>20</v>
      </c>
      <c r="M17" s="9" t="s">
        <v>46</v>
      </c>
    </row>
    <row r="18" ht="34" customHeight="1" spans="1:13">
      <c r="A18" s="7"/>
      <c r="B18" s="7">
        <v>12</v>
      </c>
      <c r="C18" s="14" t="s">
        <v>65</v>
      </c>
      <c r="D18" s="14"/>
      <c r="E18" s="9" t="s">
        <v>66</v>
      </c>
      <c r="F18" s="15">
        <v>9.122</v>
      </c>
      <c r="G18" s="16">
        <v>1700</v>
      </c>
      <c r="H18" s="17">
        <f t="shared" si="0"/>
        <v>15507.4</v>
      </c>
      <c r="I18" s="9"/>
      <c r="J18" s="9">
        <f t="shared" si="2"/>
        <v>1700</v>
      </c>
      <c r="K18" s="9" t="s">
        <v>64</v>
      </c>
      <c r="L18" s="16">
        <v>1700</v>
      </c>
      <c r="M18" s="9" t="s">
        <v>46</v>
      </c>
    </row>
    <row r="19" ht="36" customHeight="1" spans="1:13">
      <c r="A19" s="7"/>
      <c r="B19" s="7">
        <v>13</v>
      </c>
      <c r="C19" s="14" t="s">
        <v>67</v>
      </c>
      <c r="D19" s="14"/>
      <c r="E19" s="9" t="s">
        <v>68</v>
      </c>
      <c r="F19" s="15">
        <v>108.45</v>
      </c>
      <c r="G19" s="16">
        <v>109.2</v>
      </c>
      <c r="H19" s="18">
        <f t="shared" si="0"/>
        <v>11842.74</v>
      </c>
      <c r="I19" s="9"/>
      <c r="J19" s="9">
        <f t="shared" si="2"/>
        <v>109.2</v>
      </c>
      <c r="K19" s="9" t="s">
        <v>64</v>
      </c>
      <c r="L19" s="16">
        <v>109.2</v>
      </c>
      <c r="M19" s="9" t="s">
        <v>46</v>
      </c>
    </row>
    <row r="20" spans="1:13">
      <c r="A20" s="19" t="s">
        <v>69</v>
      </c>
      <c r="B20" s="19"/>
      <c r="C20" s="20"/>
      <c r="D20" s="21" t="s">
        <v>70</v>
      </c>
      <c r="E20" s="21"/>
      <c r="F20" s="21"/>
      <c r="G20" s="21"/>
      <c r="H20" s="21"/>
      <c r="I20" s="29"/>
      <c r="J20" s="29"/>
      <c r="K20" s="29"/>
      <c r="L20" s="29"/>
      <c r="M20" s="29"/>
    </row>
    <row r="21" spans="1:13">
      <c r="A21" s="19"/>
      <c r="B21" s="19"/>
      <c r="C21" s="20"/>
      <c r="D21" s="21"/>
      <c r="E21" s="21"/>
      <c r="F21" s="21"/>
      <c r="G21" s="21"/>
      <c r="H21" s="21"/>
      <c r="I21" s="29"/>
      <c r="J21" s="29"/>
      <c r="K21" s="29"/>
      <c r="L21" s="29"/>
      <c r="M21" s="29"/>
    </row>
    <row r="22" spans="1:13">
      <c r="A22" s="19"/>
      <c r="B22" s="19"/>
      <c r="C22" s="20"/>
      <c r="D22" s="21"/>
      <c r="E22" s="21"/>
      <c r="F22" s="21"/>
      <c r="G22" s="21"/>
      <c r="H22" s="21"/>
      <c r="I22" s="29"/>
      <c r="J22" s="29"/>
      <c r="K22" s="29"/>
      <c r="L22" s="29"/>
      <c r="M22" s="29"/>
    </row>
    <row r="23" spans="1:13">
      <c r="A23" s="19"/>
      <c r="B23" s="19"/>
      <c r="C23" s="20"/>
      <c r="D23" s="21"/>
      <c r="E23" s="21"/>
      <c r="F23" s="21"/>
      <c r="G23" s="21"/>
      <c r="H23" s="21"/>
      <c r="I23" s="29"/>
      <c r="J23" s="29"/>
      <c r="K23" s="29"/>
      <c r="L23" s="29"/>
      <c r="M23" s="29"/>
    </row>
    <row r="24" spans="1:13">
      <c r="A24" s="19"/>
      <c r="B24" s="19"/>
      <c r="C24" s="20"/>
      <c r="D24" s="21"/>
      <c r="E24" s="21"/>
      <c r="F24" s="21"/>
      <c r="G24" s="21"/>
      <c r="H24" s="21"/>
      <c r="I24" s="29"/>
      <c r="J24" s="29"/>
      <c r="K24" s="29"/>
      <c r="L24" s="29"/>
      <c r="M24" s="29"/>
    </row>
    <row r="25" spans="1:13">
      <c r="A25" s="19"/>
      <c r="B25" s="19"/>
      <c r="C25" s="20"/>
      <c r="D25" s="21"/>
      <c r="E25" s="21"/>
      <c r="F25" s="21"/>
      <c r="G25" s="21"/>
      <c r="H25" s="21"/>
      <c r="I25" s="29"/>
      <c r="J25" s="29"/>
      <c r="K25" s="29"/>
      <c r="L25" s="29"/>
      <c r="M25" s="29"/>
    </row>
    <row r="26" spans="1:13">
      <c r="A26" s="19"/>
      <c r="B26" s="19"/>
      <c r="C26" s="20"/>
      <c r="D26" s="21"/>
      <c r="E26" s="21"/>
      <c r="F26" s="21"/>
      <c r="G26" s="21"/>
      <c r="H26" s="21"/>
      <c r="I26" s="29"/>
      <c r="J26" s="29"/>
      <c r="K26" s="29"/>
      <c r="L26" s="29"/>
      <c r="M26" s="29"/>
    </row>
    <row r="27" ht="32" customHeight="1" spans="1:13">
      <c r="A27" s="19"/>
      <c r="B27" s="19"/>
      <c r="C27" s="20"/>
      <c r="D27" s="21"/>
      <c r="E27" s="21"/>
      <c r="F27" s="21"/>
      <c r="G27" s="21"/>
      <c r="H27" s="21"/>
      <c r="I27" s="29"/>
      <c r="J27" s="29"/>
      <c r="K27" s="29"/>
      <c r="L27" s="29"/>
      <c r="M27" s="29"/>
    </row>
    <row r="28" spans="1:13">
      <c r="A28" s="22" t="s">
        <v>71</v>
      </c>
      <c r="B28" s="22"/>
      <c r="C28" s="23"/>
      <c r="D28" s="22"/>
      <c r="E28" s="22"/>
      <c r="F28" s="22"/>
      <c r="G28" s="22"/>
      <c r="H28" s="22"/>
      <c r="I28" s="22"/>
      <c r="J28" s="22"/>
      <c r="K28" s="22"/>
      <c r="L28" s="22"/>
      <c r="M28" s="22"/>
    </row>
  </sheetData>
  <mergeCells count="27">
    <mergeCell ref="A1:M1"/>
    <mergeCell ref="B2:C2"/>
    <mergeCell ref="D2:H2"/>
    <mergeCell ref="J2:K2"/>
    <mergeCell ref="L2:M2"/>
    <mergeCell ref="B3:C3"/>
    <mergeCell ref="D3:H3"/>
    <mergeCell ref="J3:K3"/>
    <mergeCell ref="L3:M3"/>
    <mergeCell ref="A28:M28"/>
    <mergeCell ref="A2:A3"/>
    <mergeCell ref="A4:A19"/>
    <mergeCell ref="B4:B6"/>
    <mergeCell ref="C4:C6"/>
    <mergeCell ref="D4:D6"/>
    <mergeCell ref="E4:E6"/>
    <mergeCell ref="F4:F6"/>
    <mergeCell ref="G4:G6"/>
    <mergeCell ref="H4:H6"/>
    <mergeCell ref="I4:I6"/>
    <mergeCell ref="J4:J6"/>
    <mergeCell ref="K4:K6"/>
    <mergeCell ref="L4:L6"/>
    <mergeCell ref="M4:M6"/>
    <mergeCell ref="D20:H27"/>
    <mergeCell ref="I20:M27"/>
    <mergeCell ref="A20:C27"/>
  </mergeCells>
  <pageMargins left="0.393055555555556" right="0.275" top="0.629861111111111" bottom="0.275" header="0.354166666666667" footer="0.314583333333333"/>
  <pageSetup paperSize="9" scale="8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龙岩市本级财政投资建设项目缺项材料选用定价审批表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陈明生</dc:creator>
  <cp:lastModifiedBy>Administrator</cp:lastModifiedBy>
  <dcterms:created xsi:type="dcterms:W3CDTF">2020-08-13T09:08:00Z</dcterms:created>
  <dcterms:modified xsi:type="dcterms:W3CDTF">2020-12-21T03:07:10Z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