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龙岩市本级财政投资建设项目缺项材料选用定价审批表" sheetId="5" r:id="rId1"/>
  </sheets>
  <definedNames>
    <definedName name="_xlnm.Print_Area" localSheetId="0">龙岩市本级财政投资建设项目缺项材料选用定价审批表!$A$1:$M$28</definedName>
    <definedName name="_xlnm.Print_Titles" localSheetId="0">龙岩市本级财政投资建设项目缺项材料选用定价审批表!$1:$6</definedName>
  </definedNames>
  <calcPr calcId="144525"/>
</workbook>
</file>

<file path=xl/sharedStrings.xml><?xml version="1.0" encoding="utf-8"?>
<sst xmlns="http://schemas.openxmlformats.org/spreadsheetml/2006/main" count="91" uniqueCount="72">
  <si>
    <t>龙岩市本级财政投资建设项目缺项材料选用定价审批表</t>
  </si>
  <si>
    <t>项目   基本   情况</t>
  </si>
  <si>
    <t>立项批复项目名称</t>
  </si>
  <si>
    <t>龙岩市工业东路延伸段工程 
第Ⅱ标段（K0+880-K1+367.553）</t>
  </si>
  <si>
    <t>立项批复文号</t>
  </si>
  <si>
    <t>龙发改审批【2015】97号</t>
  </si>
  <si>
    <t>项目单位</t>
  </si>
  <si>
    <t>福建省龙岩市城市建设投资发展有限公司</t>
  </si>
  <si>
    <t>项目主管部门</t>
  </si>
  <si>
    <t>龙岩市住房和城乡建设局</t>
  </si>
  <si>
    <t>选用   定价   情况</t>
  </si>
  <si>
    <t>序号</t>
  </si>
  <si>
    <t>材料名称</t>
  </si>
  <si>
    <t>主要规格参数</t>
  </si>
  <si>
    <t>单位</t>
  </si>
  <si>
    <t>数量</t>
  </si>
  <si>
    <t>编制单位采纳，不含税综合单价（元）</t>
  </si>
  <si>
    <t>合计（元）</t>
  </si>
  <si>
    <t>单价来源（三家及以上询价单位名称、联系电话、报价情况或其他参考单价依据）</t>
  </si>
  <si>
    <t>编制单位建议单价</t>
  </si>
  <si>
    <t>其它项目参考单价</t>
  </si>
  <si>
    <t>项目单位选定小组意见，不含税综合单价（元）</t>
  </si>
  <si>
    <t>备注</t>
  </si>
  <si>
    <t>等高双臂路灯（杆高11米+11米）</t>
  </si>
  <si>
    <t>根</t>
  </si>
  <si>
    <t>王经理13511738869，扬州骏晟5064元/根；杨经理18019897525，扬州闰美5270元/根；王经理18065236260，扬州优孚5574元/根</t>
  </si>
  <si>
    <t>按11元/kg计算</t>
  </si>
  <si>
    <t>LED灯具，200W</t>
  </si>
  <si>
    <t>套</t>
  </si>
  <si>
    <t>郭经理13382728289，江苏一灯3380元/套；黄经理18826020097，深圳企智3640元/套；陈经理18633449576，深圳新馨4160元/套</t>
  </si>
  <si>
    <t>按12元/W计取</t>
  </si>
  <si>
    <t>铜芯电力电缆</t>
  </si>
  <si>
    <t xml:space="preserve"> YJV-0.6/1KV-5*25</t>
  </si>
  <si>
    <t>米</t>
  </si>
  <si>
    <t>叶经理13911325866，北京百正80.21元/米；徐理13850611899，福建伽南73.52元/米；陈经理13983998288，重庆长河85元/米</t>
  </si>
  <si>
    <t>按最低报价计取</t>
  </si>
  <si>
    <t>球墨铸铁管（排水）(T型,胶圈接口)</t>
  </si>
  <si>
    <t>DN600，T型</t>
  </si>
  <si>
    <t>欧阳13507518123，龙岩市欧阳建材贸易有限公司588元/米；付经理15860751730，新兴铸管716.93元/米</t>
  </si>
  <si>
    <t>按10月份新兴品牌价*80%计取</t>
  </si>
  <si>
    <t>DN300，T型</t>
  </si>
  <si>
    <t>欧阳13507518123，龙岩市欧阳建材贸易有限公司216元/米；付经理15860751730，新兴铸管股份有限公司厦门销售分公司257.88元/米</t>
  </si>
  <si>
    <t>重型联体式球墨铸铁雨水篦</t>
  </si>
  <si>
    <t>750*450</t>
  </si>
  <si>
    <t>陈先生13705002072，福建南铸业管业科技有限公司524元/套；韩先生15395918896福建闽睿市政工程设备有限公司420元/套；陈经理18960886190福建南平市永盛市政工程设备有限公司455元/套</t>
  </si>
  <si>
    <t>参考招标人“浮东路（乘风路~东环路）道路工程（K0+000～K1+072.05标段)”定价单价 327.43元/套</t>
  </si>
  <si>
    <t>按“其它项目参考单价”计取</t>
  </si>
  <si>
    <t>联体防盗重型QT500-7球墨铸铁双层井盖,内层采用φ692*30轻型树脂井盖</t>
  </si>
  <si>
    <t>φ700</t>
  </si>
  <si>
    <t>陈先生13705002072，福建南铸业管业科技有限公司1025元/套；韩先生15395918896福建闽睿市政工程设备有限公司870元/套；陈经理18960886190福建南平市永盛市政工程设备有限公司890元/套</t>
  </si>
  <si>
    <t>参考招标人“浮东路（乘风路~东环路）道路工程（K0+000～K1+072.05标段)”定价单价 750元/套</t>
  </si>
  <si>
    <t xml:space="preserve">改性聚丙烯导管 MPP管 </t>
  </si>
  <si>
    <t>内径DN150*壁厚12</t>
  </si>
  <si>
    <t>刘总13859515109,江西江雄管道有限公司143.3元/米；田经理13313927658，福建省格上新型建材有限公司139.8元/米；洪总13860654231，福建和塑管业科技有限公司157元/米</t>
  </si>
  <si>
    <t>参考招标人“数字经济产业园紫阳片区10千伏杆线迁移工程（缆化管网部分）”定价单价82.99元/米</t>
  </si>
  <si>
    <t>内径DN100*壁厚9</t>
  </si>
  <si>
    <t>刘总13859515109,江西江雄管道有限公司67.6元/米；田经理13313927658，福建省格上新型建材有限公司71元/米；洪总13860654231，福建和塑管业科技有限公司63元/米</t>
  </si>
  <si>
    <t>参考招标人“数字经济产业园紫阳片区10千伏杆线迁移工程（缆化管网部分）”定价单价 42.52元/米</t>
  </si>
  <si>
    <t>重型球墨铸铁井盖井座 (带防盗设施)电力专用</t>
  </si>
  <si>
    <t>1500*750</t>
  </si>
  <si>
    <t>陈先生13705002072，福建南铸业管业科技有限公司2280元/套；韩先生15395918896福建闽睿市政工程设备有限公司2230元/套；陈经理18960886190福建南平市永盛市政工程设备有限公司2450元/套</t>
  </si>
  <si>
    <t>参考招标人“浮东路（乘风路~东环路）道路工程（K0+000～K1+072.05标段)”定价单价 2035元/套</t>
  </si>
  <si>
    <t>塑钢爬梯</t>
  </si>
  <si>
    <t>步</t>
  </si>
  <si>
    <t>参考龙岩市内部信息第1期价格</t>
  </si>
  <si>
    <t>铁件热镀锌处理（税前综合单价）</t>
  </si>
  <si>
    <t>t</t>
  </si>
  <si>
    <t>Ⅳ级反光膜（含文字）</t>
  </si>
  <si>
    <t>m2</t>
  </si>
  <si>
    <t>签署意见</t>
  </si>
  <si>
    <t>（内容可另附页）
                                                      单位负责人：（签字、加盖单位公章）
                                                                                        年      月      日</t>
  </si>
  <si>
    <t>注：不执行工程造价管理机构发布工程造价信息的建筑材料可只提供必要性和技术性认证。</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</si>
</sst>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0"/>
  </numFmts>
  <fonts count="29">
    <font>
      <sz val="11"/>
      <color theme="1"/>
      <name val="宋体"/>
      <charset val="134"/>
      <scheme val="minor"/>
    </font>
    <font>
      <sz val="9"/>
      <name val="宋体"/>
      <charset val="134"/>
    </font>
    <font>
      <sz val="11"/>
      <name val="宋体"/>
      <charset val="134"/>
    </font>
    <font>
      <sz val="11"/>
      <color theme="1"/>
      <name val="宋体"/>
      <charset val="134"/>
    </font>
    <font>
      <sz val="18"/>
      <name val="宋体"/>
      <charset val="134"/>
    </font>
    <font>
      <sz val="18"/>
      <color rgb="FFFF0000"/>
      <name val="宋体"/>
      <charset val="134"/>
    </font>
    <font>
      <sz val="9"/>
      <color rgb="FFFF0000"/>
      <name val="宋体"/>
      <charset val="134"/>
    </font>
    <font>
      <sz val="9"/>
      <color theme="1"/>
      <name val="宋体"/>
      <charset val="134"/>
    </font>
    <font>
      <sz val="9"/>
      <color theme="1"/>
      <name val="宋体"/>
      <charset val="134"/>
      <scheme val="minor"/>
    </font>
    <font>
      <sz val="11"/>
      <color rgb="FFFF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7" borderId="0" applyNumberFormat="0" applyBorder="0" applyAlignment="0" applyProtection="0">
      <alignment vertical="center"/>
    </xf>
    <xf numFmtId="0" fontId="25" fillId="2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11" applyNumberFormat="0" applyFont="0" applyAlignment="0" applyProtection="0">
      <alignment vertical="center"/>
    </xf>
    <xf numFmtId="0" fontId="18" fillId="29"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9" applyNumberFormat="0" applyFill="0" applyAlignment="0" applyProtection="0">
      <alignment vertical="center"/>
    </xf>
    <xf numFmtId="0" fontId="12" fillId="0" borderId="9" applyNumberFormat="0" applyFill="0" applyAlignment="0" applyProtection="0">
      <alignment vertical="center"/>
    </xf>
    <xf numFmtId="0" fontId="18" fillId="22" borderId="0" applyNumberFormat="0" applyBorder="0" applyAlignment="0" applyProtection="0">
      <alignment vertical="center"/>
    </xf>
    <xf numFmtId="0" fontId="15" fillId="0" borderId="13" applyNumberFormat="0" applyFill="0" applyAlignment="0" applyProtection="0">
      <alignment vertical="center"/>
    </xf>
    <xf numFmtId="0" fontId="18" fillId="21" borderId="0" applyNumberFormat="0" applyBorder="0" applyAlignment="0" applyProtection="0">
      <alignment vertical="center"/>
    </xf>
    <xf numFmtId="0" fontId="19" fillId="15" borderId="10" applyNumberFormat="0" applyAlignment="0" applyProtection="0">
      <alignment vertical="center"/>
    </xf>
    <xf numFmtId="0" fontId="28" fillId="15" borderId="14" applyNumberFormat="0" applyAlignment="0" applyProtection="0">
      <alignment vertical="center"/>
    </xf>
    <xf numFmtId="0" fontId="11" fillId="7" borderId="8" applyNumberFormat="0" applyAlignment="0" applyProtection="0">
      <alignment vertical="center"/>
    </xf>
    <xf numFmtId="0" fontId="10" fillId="26" borderId="0" applyNumberFormat="0" applyBorder="0" applyAlignment="0" applyProtection="0">
      <alignment vertical="center"/>
    </xf>
    <xf numFmtId="0" fontId="18" fillId="14" borderId="0" applyNumberFormat="0" applyBorder="0" applyAlignment="0" applyProtection="0">
      <alignment vertical="center"/>
    </xf>
    <xf numFmtId="0" fontId="27" fillId="0" borderId="15" applyNumberFormat="0" applyFill="0" applyAlignment="0" applyProtection="0">
      <alignment vertical="center"/>
    </xf>
    <xf numFmtId="0" fontId="21" fillId="0" borderId="12" applyNumberFormat="0" applyFill="0" applyAlignment="0" applyProtection="0">
      <alignment vertical="center"/>
    </xf>
    <xf numFmtId="0" fontId="26" fillId="25" borderId="0" applyNumberFormat="0" applyBorder="0" applyAlignment="0" applyProtection="0">
      <alignment vertical="center"/>
    </xf>
    <xf numFmtId="0" fontId="24" fillId="20" borderId="0" applyNumberFormat="0" applyBorder="0" applyAlignment="0" applyProtection="0">
      <alignment vertical="center"/>
    </xf>
    <xf numFmtId="0" fontId="10" fillId="33" borderId="0" applyNumberFormat="0" applyBorder="0" applyAlignment="0" applyProtection="0">
      <alignment vertical="center"/>
    </xf>
    <xf numFmtId="0" fontId="18" fillId="13" borderId="0" applyNumberFormat="0" applyBorder="0" applyAlignment="0" applyProtection="0">
      <alignment vertical="center"/>
    </xf>
    <xf numFmtId="0" fontId="10" fillId="32" borderId="0" applyNumberFormat="0" applyBorder="0" applyAlignment="0" applyProtection="0">
      <alignment vertical="center"/>
    </xf>
    <xf numFmtId="0" fontId="10" fillId="6"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8" fillId="18" borderId="0" applyNumberFormat="0" applyBorder="0" applyAlignment="0" applyProtection="0">
      <alignment vertical="center"/>
    </xf>
    <xf numFmtId="0" fontId="18" fillId="12"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1" borderId="0" applyNumberFormat="0" applyBorder="0" applyAlignment="0" applyProtection="0">
      <alignment vertical="center"/>
    </xf>
    <xf numFmtId="0" fontId="10" fillId="3" borderId="0" applyNumberFormat="0" applyBorder="0" applyAlignment="0" applyProtection="0">
      <alignment vertical="center"/>
    </xf>
    <xf numFmtId="0" fontId="18" fillId="28" borderId="0" applyNumberFormat="0" applyBorder="0" applyAlignment="0" applyProtection="0">
      <alignment vertical="center"/>
    </xf>
    <xf numFmtId="0" fontId="18" fillId="17" borderId="0" applyNumberFormat="0" applyBorder="0" applyAlignment="0" applyProtection="0">
      <alignment vertical="center"/>
    </xf>
    <xf numFmtId="0" fontId="10" fillId="8" borderId="0" applyNumberFormat="0" applyBorder="0" applyAlignment="0" applyProtection="0">
      <alignment vertical="center"/>
    </xf>
    <xf numFmtId="0" fontId="18" fillId="19" borderId="0" applyNumberFormat="0" applyBorder="0" applyAlignment="0" applyProtection="0">
      <alignment vertical="center"/>
    </xf>
  </cellStyleXfs>
  <cellXfs count="30">
    <xf numFmtId="0" fontId="0" fillId="0" borderId="0" xfId="0">
      <alignment vertical="center"/>
    </xf>
    <xf numFmtId="0" fontId="1" fillId="2" borderId="0" xfId="0" applyFont="1" applyFill="1" applyBorder="1" applyAlignment="1">
      <alignment vertical="center" wrapText="1"/>
    </xf>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shrinkToFit="1"/>
    </xf>
    <xf numFmtId="176" fontId="7" fillId="0" borderId="1" xfId="0" applyNumberFormat="1" applyFont="1" applyFill="1" applyBorder="1" applyAlignment="1">
      <alignment horizontal="center" vertical="center" wrapText="1" shrinkToFit="1"/>
    </xf>
    <xf numFmtId="2" fontId="7" fillId="0" borderId="1" xfId="0" applyNumberFormat="1" applyFont="1" applyFill="1" applyBorder="1" applyAlignment="1">
      <alignment horizontal="center" vertical="center" wrapText="1" shrinkToFit="1"/>
    </xf>
    <xf numFmtId="2" fontId="7" fillId="2"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2" xfId="0" applyFont="1" applyFill="1" applyBorder="1" applyAlignment="1">
      <alignment vertical="center" wrapText="1"/>
    </xf>
    <xf numFmtId="0" fontId="9" fillId="0" borderId="2"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tabSelected="1" view="pageBreakPreview" zoomScaleNormal="100" zoomScaleSheetLayoutView="100" workbookViewId="0">
      <pane xSplit="1" ySplit="6" topLeftCell="B7" activePane="bottomRight" state="frozen"/>
      <selection/>
      <selection pane="topRight"/>
      <selection pane="bottomLeft"/>
      <selection pane="bottomRight" activeCell="K13" sqref="K13"/>
    </sheetView>
  </sheetViews>
  <sheetFormatPr defaultColWidth="9" defaultRowHeight="13.5"/>
  <cols>
    <col min="1" max="1" width="5.55833333333333" style="2" customWidth="1"/>
    <col min="2" max="2" width="4.44166666666667" style="2" customWidth="1"/>
    <col min="3" max="3" width="17.1083333333333" style="3" customWidth="1"/>
    <col min="4" max="4" width="11.1333333333333" style="2" customWidth="1"/>
    <col min="5" max="5" width="6.33333333333333" style="4" customWidth="1"/>
    <col min="6" max="6" width="6.88333333333333" style="4" customWidth="1"/>
    <col min="7" max="7" width="11" style="4" customWidth="1"/>
    <col min="8" max="8" width="9.10833333333333" style="4" customWidth="1"/>
    <col min="9" max="9" width="45.125" style="2" customWidth="1"/>
    <col min="10" max="10" width="9.21666666666667" style="2" customWidth="1"/>
    <col min="11" max="11" width="27.4416666666667" style="2" customWidth="1"/>
    <col min="12" max="12" width="12.1083333333333" style="2" customWidth="1"/>
    <col min="13" max="13" width="12.9416666666667" style="2" customWidth="1"/>
    <col min="14" max="14" width="9" style="2"/>
    <col min="15" max="15" width="12.775" style="2"/>
    <col min="16" max="16384" width="9" style="2"/>
  </cols>
  <sheetData>
    <row r="1" ht="37.2" customHeight="1" spans="1:13">
      <c r="A1" s="5" t="s">
        <v>0</v>
      </c>
      <c r="B1" s="5"/>
      <c r="C1" s="6"/>
      <c r="D1" s="5"/>
      <c r="E1" s="5"/>
      <c r="F1" s="5"/>
      <c r="G1" s="5"/>
      <c r="H1" s="5"/>
      <c r="I1" s="5"/>
      <c r="J1" s="5"/>
      <c r="K1" s="5"/>
      <c r="L1" s="5"/>
      <c r="M1" s="5"/>
    </row>
    <row r="2" s="1" customFormat="1" ht="28.95" customHeight="1" spans="1:13">
      <c r="A2" s="7" t="s">
        <v>1</v>
      </c>
      <c r="B2" s="7" t="s">
        <v>2</v>
      </c>
      <c r="C2" s="8"/>
      <c r="D2" s="7" t="s">
        <v>3</v>
      </c>
      <c r="E2" s="7"/>
      <c r="F2" s="7"/>
      <c r="G2" s="7"/>
      <c r="H2" s="7"/>
      <c r="I2" s="7" t="s">
        <v>4</v>
      </c>
      <c r="J2" s="24" t="s">
        <v>5</v>
      </c>
      <c r="K2" s="25"/>
      <c r="L2" s="7"/>
      <c r="M2" s="7"/>
    </row>
    <row r="3" s="1" customFormat="1" ht="30" customHeight="1" spans="1:13">
      <c r="A3" s="7"/>
      <c r="B3" s="7" t="s">
        <v>6</v>
      </c>
      <c r="C3" s="8"/>
      <c r="D3" s="9" t="s">
        <v>7</v>
      </c>
      <c r="E3" s="9"/>
      <c r="F3" s="9"/>
      <c r="G3" s="9"/>
      <c r="H3" s="9"/>
      <c r="I3" s="7" t="s">
        <v>8</v>
      </c>
      <c r="J3" s="7" t="s">
        <v>9</v>
      </c>
      <c r="K3" s="7"/>
      <c r="L3" s="7"/>
      <c r="M3" s="7"/>
    </row>
    <row r="4" s="1" customFormat="1" ht="25.5" customHeight="1" spans="1:13">
      <c r="A4" s="7" t="s">
        <v>10</v>
      </c>
      <c r="B4" s="7" t="s">
        <v>11</v>
      </c>
      <c r="C4" s="10" t="s">
        <v>12</v>
      </c>
      <c r="D4" s="7" t="s">
        <v>13</v>
      </c>
      <c r="E4" s="7" t="s">
        <v>14</v>
      </c>
      <c r="F4" s="7" t="s">
        <v>15</v>
      </c>
      <c r="G4" s="7" t="s">
        <v>16</v>
      </c>
      <c r="H4" s="7" t="s">
        <v>17</v>
      </c>
      <c r="I4" s="7" t="s">
        <v>18</v>
      </c>
      <c r="J4" s="26" t="s">
        <v>19</v>
      </c>
      <c r="K4" s="26" t="s">
        <v>20</v>
      </c>
      <c r="L4" s="7" t="s">
        <v>21</v>
      </c>
      <c r="M4" s="7" t="s">
        <v>22</v>
      </c>
    </row>
    <row r="5" s="1" customFormat="1" customHeight="1" spans="1:13">
      <c r="A5" s="7"/>
      <c r="B5" s="7"/>
      <c r="C5" s="10"/>
      <c r="D5" s="7"/>
      <c r="E5" s="7"/>
      <c r="F5" s="7"/>
      <c r="G5" s="7"/>
      <c r="H5" s="7"/>
      <c r="I5" s="7"/>
      <c r="J5" s="27"/>
      <c r="K5" s="27"/>
      <c r="L5" s="7"/>
      <c r="M5" s="7"/>
    </row>
    <row r="6" s="1" customFormat="1" ht="6.75" customHeight="1" spans="1:13">
      <c r="A6" s="7"/>
      <c r="B6" s="7"/>
      <c r="C6" s="10"/>
      <c r="D6" s="7"/>
      <c r="E6" s="7"/>
      <c r="F6" s="7"/>
      <c r="G6" s="7"/>
      <c r="H6" s="7"/>
      <c r="I6" s="7"/>
      <c r="J6" s="28"/>
      <c r="K6" s="28"/>
      <c r="L6" s="7"/>
      <c r="M6" s="7"/>
    </row>
    <row r="7" ht="45" customHeight="1" spans="1:13">
      <c r="A7" s="7"/>
      <c r="B7" s="7">
        <v>1</v>
      </c>
      <c r="C7" s="11" t="s">
        <v>23</v>
      </c>
      <c r="D7" s="9"/>
      <c r="E7" s="9" t="s">
        <v>24</v>
      </c>
      <c r="F7" s="9">
        <v>16</v>
      </c>
      <c r="G7" s="9">
        <v>4565</v>
      </c>
      <c r="H7" s="9">
        <f t="shared" ref="H7:H19" si="0">F7*G7</f>
        <v>73040</v>
      </c>
      <c r="I7" s="9" t="s">
        <v>25</v>
      </c>
      <c r="J7" s="9">
        <f t="shared" ref="J7:J9" si="1">G7</f>
        <v>4565</v>
      </c>
      <c r="K7" s="9"/>
      <c r="L7" s="9">
        <v>4565</v>
      </c>
      <c r="M7" s="9" t="s">
        <v>26</v>
      </c>
    </row>
    <row r="8" ht="41.1" customHeight="1" spans="1:13">
      <c r="A8" s="7"/>
      <c r="B8" s="7">
        <v>2</v>
      </c>
      <c r="C8" s="12" t="s">
        <v>27</v>
      </c>
      <c r="D8" s="9"/>
      <c r="E8" s="9" t="s">
        <v>28</v>
      </c>
      <c r="F8" s="9">
        <v>32</v>
      </c>
      <c r="G8" s="9">
        <v>2400</v>
      </c>
      <c r="H8" s="9">
        <f t="shared" si="0"/>
        <v>76800</v>
      </c>
      <c r="I8" s="9" t="s">
        <v>29</v>
      </c>
      <c r="J8" s="9">
        <f t="shared" si="1"/>
        <v>2400</v>
      </c>
      <c r="K8" s="9"/>
      <c r="L8" s="9">
        <v>2400</v>
      </c>
      <c r="M8" s="9" t="s">
        <v>30</v>
      </c>
    </row>
    <row r="9" ht="47.1" customHeight="1" spans="1:13">
      <c r="A9" s="7"/>
      <c r="B9" s="7">
        <v>3</v>
      </c>
      <c r="C9" s="12" t="s">
        <v>31</v>
      </c>
      <c r="D9" s="9" t="s">
        <v>32</v>
      </c>
      <c r="E9" s="9" t="s">
        <v>33</v>
      </c>
      <c r="F9" s="9">
        <v>484</v>
      </c>
      <c r="G9" s="9">
        <v>73.52</v>
      </c>
      <c r="H9" s="9">
        <f t="shared" si="0"/>
        <v>35583.68</v>
      </c>
      <c r="I9" s="9" t="s">
        <v>34</v>
      </c>
      <c r="J9" s="9">
        <f t="shared" si="1"/>
        <v>73.52</v>
      </c>
      <c r="K9" s="9"/>
      <c r="L9" s="9">
        <v>73.52</v>
      </c>
      <c r="M9" s="9" t="s">
        <v>35</v>
      </c>
    </row>
    <row r="10" ht="50.1" customHeight="1" spans="1:13">
      <c r="A10" s="7"/>
      <c r="B10" s="7">
        <v>4</v>
      </c>
      <c r="C10" s="12" t="s">
        <v>36</v>
      </c>
      <c r="D10" s="9" t="s">
        <v>37</v>
      </c>
      <c r="E10" s="9" t="s">
        <v>33</v>
      </c>
      <c r="F10" s="13">
        <v>167</v>
      </c>
      <c r="G10" s="9">
        <f>898.8*0.8</f>
        <v>719.04</v>
      </c>
      <c r="H10" s="9">
        <f t="shared" si="0"/>
        <v>120079.68</v>
      </c>
      <c r="I10" s="9" t="s">
        <v>38</v>
      </c>
      <c r="J10" s="9">
        <f t="shared" ref="J10:J19" si="2">G10</f>
        <v>719.04</v>
      </c>
      <c r="K10" s="9"/>
      <c r="L10" s="9">
        <f>898.8*0.8</f>
        <v>719.04</v>
      </c>
      <c r="M10" s="9" t="s">
        <v>39</v>
      </c>
    </row>
    <row r="11" ht="54" customHeight="1" spans="1:13">
      <c r="A11" s="7"/>
      <c r="B11" s="7">
        <v>5</v>
      </c>
      <c r="C11" s="12" t="s">
        <v>36</v>
      </c>
      <c r="D11" s="9" t="s">
        <v>40</v>
      </c>
      <c r="E11" s="9" t="s">
        <v>33</v>
      </c>
      <c r="F11" s="13">
        <f>664+558</f>
        <v>1222</v>
      </c>
      <c r="G11" s="9">
        <f>347.5*0.8</f>
        <v>278</v>
      </c>
      <c r="H11" s="9">
        <f t="shared" si="0"/>
        <v>339716</v>
      </c>
      <c r="I11" s="9" t="s">
        <v>41</v>
      </c>
      <c r="J11" s="9">
        <f t="shared" si="2"/>
        <v>278</v>
      </c>
      <c r="K11" s="9"/>
      <c r="L11" s="9">
        <f>347.5*0.8</f>
        <v>278</v>
      </c>
      <c r="M11" s="9" t="s">
        <v>39</v>
      </c>
    </row>
    <row r="12" ht="48.9" customHeight="1" spans="1:13">
      <c r="A12" s="7"/>
      <c r="B12" s="7">
        <v>6</v>
      </c>
      <c r="C12" s="11" t="s">
        <v>42</v>
      </c>
      <c r="D12" s="9" t="s">
        <v>43</v>
      </c>
      <c r="E12" s="9" t="s">
        <v>28</v>
      </c>
      <c r="F12" s="9">
        <v>88</v>
      </c>
      <c r="G12" s="9">
        <v>327.43</v>
      </c>
      <c r="H12" s="9">
        <f t="shared" si="0"/>
        <v>28813.84</v>
      </c>
      <c r="I12" s="9" t="s">
        <v>44</v>
      </c>
      <c r="J12" s="9">
        <f t="shared" si="2"/>
        <v>327.43</v>
      </c>
      <c r="K12" s="9" t="s">
        <v>45</v>
      </c>
      <c r="L12" s="9">
        <v>327.43</v>
      </c>
      <c r="M12" s="9" t="s">
        <v>46</v>
      </c>
    </row>
    <row r="13" ht="57.75" customHeight="1" spans="1:13">
      <c r="A13" s="7"/>
      <c r="B13" s="7">
        <v>7</v>
      </c>
      <c r="C13" s="11" t="s">
        <v>47</v>
      </c>
      <c r="D13" s="9" t="s">
        <v>48</v>
      </c>
      <c r="E13" s="9" t="s">
        <v>28</v>
      </c>
      <c r="F13" s="9">
        <v>38</v>
      </c>
      <c r="G13" s="9">
        <v>750</v>
      </c>
      <c r="H13" s="9">
        <f t="shared" si="0"/>
        <v>28500</v>
      </c>
      <c r="I13" s="9" t="s">
        <v>49</v>
      </c>
      <c r="J13" s="9">
        <f t="shared" si="2"/>
        <v>750</v>
      </c>
      <c r="K13" s="9" t="s">
        <v>50</v>
      </c>
      <c r="L13" s="9">
        <v>750</v>
      </c>
      <c r="M13" s="9" t="s">
        <v>46</v>
      </c>
    </row>
    <row r="14" ht="51" customHeight="1" spans="1:13">
      <c r="A14" s="7"/>
      <c r="B14" s="7">
        <v>8</v>
      </c>
      <c r="C14" s="12" t="s">
        <v>51</v>
      </c>
      <c r="D14" s="9" t="s">
        <v>52</v>
      </c>
      <c r="E14" s="11" t="s">
        <v>33</v>
      </c>
      <c r="F14" s="11">
        <v>721</v>
      </c>
      <c r="G14" s="11">
        <v>82.99</v>
      </c>
      <c r="H14" s="11">
        <f t="shared" si="0"/>
        <v>59835.79</v>
      </c>
      <c r="I14" s="9" t="s">
        <v>53</v>
      </c>
      <c r="J14" s="11">
        <f t="shared" si="2"/>
        <v>82.99</v>
      </c>
      <c r="K14" s="9" t="s">
        <v>54</v>
      </c>
      <c r="L14" s="11">
        <v>82.99</v>
      </c>
      <c r="M14" s="9" t="s">
        <v>46</v>
      </c>
    </row>
    <row r="15" ht="48" customHeight="1" spans="1:13">
      <c r="A15" s="7"/>
      <c r="B15" s="7">
        <v>9</v>
      </c>
      <c r="C15" s="12" t="s">
        <v>51</v>
      </c>
      <c r="D15" s="9" t="s">
        <v>55</v>
      </c>
      <c r="E15" s="11" t="s">
        <v>33</v>
      </c>
      <c r="F15" s="11">
        <v>5649.6</v>
      </c>
      <c r="G15" s="11">
        <v>42.52</v>
      </c>
      <c r="H15" s="11">
        <f t="shared" si="0"/>
        <v>240220.992</v>
      </c>
      <c r="I15" s="9" t="s">
        <v>56</v>
      </c>
      <c r="J15" s="11">
        <f t="shared" si="2"/>
        <v>42.52</v>
      </c>
      <c r="K15" s="9" t="s">
        <v>57</v>
      </c>
      <c r="L15" s="11">
        <v>42.52</v>
      </c>
      <c r="M15" s="9" t="s">
        <v>46</v>
      </c>
    </row>
    <row r="16" ht="51" customHeight="1" spans="1:13">
      <c r="A16" s="7"/>
      <c r="B16" s="7">
        <v>10</v>
      </c>
      <c r="C16" s="12" t="s">
        <v>58</v>
      </c>
      <c r="D16" s="9" t="s">
        <v>59</v>
      </c>
      <c r="E16" s="9" t="s">
        <v>28</v>
      </c>
      <c r="F16" s="9">
        <v>11</v>
      </c>
      <c r="G16" s="9">
        <v>2035</v>
      </c>
      <c r="H16" s="9">
        <f t="shared" si="0"/>
        <v>22385</v>
      </c>
      <c r="I16" s="9" t="s">
        <v>60</v>
      </c>
      <c r="J16" s="9">
        <f t="shared" si="2"/>
        <v>2035</v>
      </c>
      <c r="K16" s="9" t="s">
        <v>61</v>
      </c>
      <c r="L16" s="9">
        <v>2035</v>
      </c>
      <c r="M16" s="9" t="s">
        <v>46</v>
      </c>
    </row>
    <row r="17" ht="36" customHeight="1" spans="1:13">
      <c r="A17" s="7"/>
      <c r="B17" s="7">
        <v>11</v>
      </c>
      <c r="C17" s="14" t="s">
        <v>62</v>
      </c>
      <c r="D17" s="14"/>
      <c r="E17" s="9" t="s">
        <v>63</v>
      </c>
      <c r="F17" s="15">
        <v>321</v>
      </c>
      <c r="G17" s="16">
        <v>20</v>
      </c>
      <c r="H17" s="17">
        <f t="shared" si="0"/>
        <v>6420</v>
      </c>
      <c r="I17" s="9"/>
      <c r="J17" s="9">
        <f t="shared" si="2"/>
        <v>20</v>
      </c>
      <c r="K17" s="9" t="s">
        <v>64</v>
      </c>
      <c r="L17" s="16">
        <v>20</v>
      </c>
      <c r="M17" s="9" t="s">
        <v>46</v>
      </c>
    </row>
    <row r="18" ht="34" customHeight="1" spans="1:13">
      <c r="A18" s="7"/>
      <c r="B18" s="7">
        <v>12</v>
      </c>
      <c r="C18" s="14" t="s">
        <v>65</v>
      </c>
      <c r="D18" s="14"/>
      <c r="E18" s="9" t="s">
        <v>66</v>
      </c>
      <c r="F18" s="15">
        <v>9.122</v>
      </c>
      <c r="G18" s="16">
        <v>1700</v>
      </c>
      <c r="H18" s="17">
        <f t="shared" si="0"/>
        <v>15507.4</v>
      </c>
      <c r="I18" s="9"/>
      <c r="J18" s="9">
        <f t="shared" si="2"/>
        <v>1700</v>
      </c>
      <c r="K18" s="9" t="s">
        <v>64</v>
      </c>
      <c r="L18" s="16">
        <v>1700</v>
      </c>
      <c r="M18" s="9" t="s">
        <v>46</v>
      </c>
    </row>
    <row r="19" ht="36" customHeight="1" spans="1:13">
      <c r="A19" s="7"/>
      <c r="B19" s="7">
        <v>13</v>
      </c>
      <c r="C19" s="14" t="s">
        <v>67</v>
      </c>
      <c r="D19" s="14"/>
      <c r="E19" s="9" t="s">
        <v>68</v>
      </c>
      <c r="F19" s="15">
        <v>108.45</v>
      </c>
      <c r="G19" s="16">
        <v>109.2</v>
      </c>
      <c r="H19" s="18">
        <f t="shared" si="0"/>
        <v>11842.74</v>
      </c>
      <c r="I19" s="9"/>
      <c r="J19" s="9">
        <f t="shared" si="2"/>
        <v>109.2</v>
      </c>
      <c r="K19" s="9" t="s">
        <v>64</v>
      </c>
      <c r="L19" s="16">
        <v>109.2</v>
      </c>
      <c r="M19" s="9" t="s">
        <v>46</v>
      </c>
    </row>
    <row r="20" spans="1:13">
      <c r="A20" s="19" t="s">
        <v>69</v>
      </c>
      <c r="B20" s="19"/>
      <c r="C20" s="20"/>
      <c r="D20" s="21" t="s">
        <v>70</v>
      </c>
      <c r="E20" s="21"/>
      <c r="F20" s="21"/>
      <c r="G20" s="21"/>
      <c r="H20" s="21"/>
      <c r="I20" s="29"/>
      <c r="J20" s="29"/>
      <c r="K20" s="29"/>
      <c r="L20" s="29"/>
      <c r="M20" s="29"/>
    </row>
    <row r="21" spans="1:13">
      <c r="A21" s="19"/>
      <c r="B21" s="19"/>
      <c r="C21" s="20"/>
      <c r="D21" s="21"/>
      <c r="E21" s="21"/>
      <c r="F21" s="21"/>
      <c r="G21" s="21"/>
      <c r="H21" s="21"/>
      <c r="I21" s="29"/>
      <c r="J21" s="29"/>
      <c r="K21" s="29"/>
      <c r="L21" s="29"/>
      <c r="M21" s="29"/>
    </row>
    <row r="22" spans="1:13">
      <c r="A22" s="19"/>
      <c r="B22" s="19"/>
      <c r="C22" s="20"/>
      <c r="D22" s="21"/>
      <c r="E22" s="21"/>
      <c r="F22" s="21"/>
      <c r="G22" s="21"/>
      <c r="H22" s="21"/>
      <c r="I22" s="29"/>
      <c r="J22" s="29"/>
      <c r="K22" s="29"/>
      <c r="L22" s="29"/>
      <c r="M22" s="29"/>
    </row>
    <row r="23" spans="1:13">
      <c r="A23" s="19"/>
      <c r="B23" s="19"/>
      <c r="C23" s="20"/>
      <c r="D23" s="21"/>
      <c r="E23" s="21"/>
      <c r="F23" s="21"/>
      <c r="G23" s="21"/>
      <c r="H23" s="21"/>
      <c r="I23" s="29"/>
      <c r="J23" s="29"/>
      <c r="K23" s="29"/>
      <c r="L23" s="29"/>
      <c r="M23" s="29"/>
    </row>
    <row r="24" spans="1:13">
      <c r="A24" s="19"/>
      <c r="B24" s="19"/>
      <c r="C24" s="20"/>
      <c r="D24" s="21"/>
      <c r="E24" s="21"/>
      <c r="F24" s="21"/>
      <c r="G24" s="21"/>
      <c r="H24" s="21"/>
      <c r="I24" s="29"/>
      <c r="J24" s="29"/>
      <c r="K24" s="29"/>
      <c r="L24" s="29"/>
      <c r="M24" s="29"/>
    </row>
    <row r="25" spans="1:13">
      <c r="A25" s="19"/>
      <c r="B25" s="19"/>
      <c r="C25" s="20"/>
      <c r="D25" s="21"/>
      <c r="E25" s="21"/>
      <c r="F25" s="21"/>
      <c r="G25" s="21"/>
      <c r="H25" s="21"/>
      <c r="I25" s="29"/>
      <c r="J25" s="29"/>
      <c r="K25" s="29"/>
      <c r="L25" s="29"/>
      <c r="M25" s="29"/>
    </row>
    <row r="26" spans="1:13">
      <c r="A26" s="19"/>
      <c r="B26" s="19"/>
      <c r="C26" s="20"/>
      <c r="D26" s="21"/>
      <c r="E26" s="21"/>
      <c r="F26" s="21"/>
      <c r="G26" s="21"/>
      <c r="H26" s="21"/>
      <c r="I26" s="29"/>
      <c r="J26" s="29"/>
      <c r="K26" s="29"/>
      <c r="L26" s="29"/>
      <c r="M26" s="29"/>
    </row>
    <row r="27" ht="32" customHeight="1" spans="1:13">
      <c r="A27" s="19"/>
      <c r="B27" s="19"/>
      <c r="C27" s="20"/>
      <c r="D27" s="21"/>
      <c r="E27" s="21"/>
      <c r="F27" s="21"/>
      <c r="G27" s="21"/>
      <c r="H27" s="21"/>
      <c r="I27" s="29"/>
      <c r="J27" s="29"/>
      <c r="K27" s="29"/>
      <c r="L27" s="29"/>
      <c r="M27" s="29"/>
    </row>
    <row r="28" spans="1:13">
      <c r="A28" s="22" t="s">
        <v>71</v>
      </c>
      <c r="B28" s="22"/>
      <c r="C28" s="23"/>
      <c r="D28" s="22"/>
      <c r="E28" s="22"/>
      <c r="F28" s="22"/>
      <c r="G28" s="22"/>
      <c r="H28" s="22"/>
      <c r="I28" s="22"/>
      <c r="J28" s="22"/>
      <c r="K28" s="22"/>
      <c r="L28" s="22"/>
      <c r="M28" s="22"/>
    </row>
  </sheetData>
  <mergeCells count="27">
    <mergeCell ref="A1:M1"/>
    <mergeCell ref="B2:C2"/>
    <mergeCell ref="D2:H2"/>
    <mergeCell ref="J2:K2"/>
    <mergeCell ref="L2:M2"/>
    <mergeCell ref="B3:C3"/>
    <mergeCell ref="D3:H3"/>
    <mergeCell ref="J3:K3"/>
    <mergeCell ref="L3:M3"/>
    <mergeCell ref="A28:M28"/>
    <mergeCell ref="A2:A3"/>
    <mergeCell ref="A4:A19"/>
    <mergeCell ref="B4:B6"/>
    <mergeCell ref="C4:C6"/>
    <mergeCell ref="D4:D6"/>
    <mergeCell ref="E4:E6"/>
    <mergeCell ref="F4:F6"/>
    <mergeCell ref="G4:G6"/>
    <mergeCell ref="H4:H6"/>
    <mergeCell ref="I4:I6"/>
    <mergeCell ref="J4:J6"/>
    <mergeCell ref="K4:K6"/>
    <mergeCell ref="L4:L6"/>
    <mergeCell ref="M4:M6"/>
    <mergeCell ref="D20:H27"/>
    <mergeCell ref="I20:M27"/>
    <mergeCell ref="A20:C27"/>
  </mergeCells>
  <pageMargins left="0.393055555555556" right="0.275" top="0.629861111111111" bottom="0.275" header="0.354166666666667" footer="0.314583333333333"/>
  <pageSetup paperSize="9" scale="8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龙岩市本级财政投资建设项目缺项材料选用定价审批表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陈明生</dc:creator>
  <cp:lastModifiedBy>Administrator</cp:lastModifiedBy>
  <dcterms:created xsi:type="dcterms:W3CDTF">2020-08-13T09:08:00Z</dcterms:created>
  <dcterms:modified xsi:type="dcterms:W3CDTF">2020-12-21T03:07:10Z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